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F13C4A33-7895-4719-A3C3-E25A42525741}"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<sst xmlns="http://schemas.openxmlformats.org/spreadsheetml/2006/main" count="444" uniqueCount="341">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</sst>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188</v>
      </c>
      <c r="B10" s="139"/>
      <c r="C10" s="139"/>
      <c r="D10" s="135" t="str">
        <f>VLOOKUP(A10,datos,2,0)</f>
        <v>Experto/a 3</v>
      </c>
      <c r="E10" s="135"/>
      <c r="F10" s="135"/>
      <c r="G10" s="172" t="str">
        <f>VLOOKUP(A10,datos,3,0)</f>
        <v>Consultor/a de datos abiertos Iniciativa Aporta en Red.es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en Frameworks Agile.
Formación en Data Science y Python.</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10 años de experiencia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10 años de experiencia en el sector de las Tecnologías de la Información.</v>
      </c>
      <c r="C20" s="108"/>
      <c r="D20" s="108"/>
      <c r="E20" s="108"/>
      <c r="F20" s="108"/>
      <c r="G20" s="108"/>
      <c r="H20" s="108"/>
      <c r="I20" s="43"/>
      <c r="J20" s="89"/>
      <c r="K20" s="89"/>
      <c r="L20" s="90"/>
    </row>
    <row r="21" spans="1:12" s="2" customFormat="1" ht="123" customHeight="1" thickBot="1" x14ac:dyDescent="0.3">
      <c r="A21" s="35" t="s">
        <v>38</v>
      </c>
      <c r="B21" s="107" t="str">
        <f>VLOOKUP(A10,datos,8,0)</f>
        <v>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v>
      </c>
      <c r="C21" s="107"/>
      <c r="D21" s="107"/>
      <c r="E21" s="107"/>
      <c r="F21" s="107"/>
      <c r="G21" s="107"/>
      <c r="H21" s="107"/>
      <c r="I21" s="43"/>
      <c r="J21" s="89"/>
      <c r="K21" s="89"/>
      <c r="L21" s="90"/>
    </row>
    <row r="22" spans="1:12" s="2" customFormat="1" ht="60" customHeight="1" thickBot="1" x14ac:dyDescent="0.3">
      <c r="A22" s="35" t="s">
        <v>39</v>
      </c>
      <c r="B22" s="107" t="str">
        <f>VLOOKUP(A10,datos,9,0)</f>
        <v>Al menos 5 años de experiencia en gestión de herramientas ERP incluyendo el análisis funcional de mejoras de dichas herramientas.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Se requiere certificación en PowerBI Data Analyst.</v>
      </c>
      <c r="B24" s="92"/>
      <c r="C24" s="92"/>
      <c r="D24" s="92"/>
      <c r="E24" s="92"/>
      <c r="F24" s="92"/>
      <c r="G24" s="92"/>
      <c r="H24" s="93"/>
      <c r="I24" s="43"/>
      <c r="J24" s="89"/>
      <c r="K24" s="89"/>
      <c r="L24" s="90"/>
    </row>
    <row r="25" spans="1:12" s="2" customFormat="1" ht="65.400000000000006" customHeight="1" thickBot="1" x14ac:dyDescent="0.3">
      <c r="A25" s="91" t="str">
        <f>VLOOKUP(A10,datos,11,0)</f>
        <v>Se requieren al menos 2 años de experiencia en desarrollo de portales (tipo intranet) con MS Sharepoint.</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exTPIJTxl8BPP+cbCnBK9KZDtBT0nW2XebWqdrXBM41PHMeA+jMDRFj98GG3rN10XPNRKK3bUYYVuVLs/TxFog==" saltValue="+4MNdCWIpTdxw5xEiW82l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2025-01-14T11:23:37Z</dcterms:modified>
</cp:coreProperties>
</file>